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93" activeTab="0"/>
  </bookViews>
  <sheets>
    <sheet name="zad. 2" sheetId="1" r:id="rId1"/>
  </sheets>
  <definedNames>
    <definedName name="_xlnm.Print_Area" localSheetId="0">'zad. 2'!$A$1:$S$51</definedName>
    <definedName name="_xlnm.Print_Titles" localSheetId="0">'zad. 2'!$8:$8</definedName>
  </definedNames>
  <calcPr fullCalcOnLoad="1" fullPrecision="0"/>
</workbook>
</file>

<file path=xl/sharedStrings.xml><?xml version="1.0" encoding="utf-8"?>
<sst xmlns="http://schemas.openxmlformats.org/spreadsheetml/2006/main" count="181" uniqueCount="134">
  <si>
    <t>Producent</t>
  </si>
  <si>
    <t>Katalog/ nr katalogowy</t>
  </si>
  <si>
    <t>Wielkość opakowania</t>
  </si>
  <si>
    <t>Całkowita Ilość opakowań</t>
  </si>
  <si>
    <t xml:space="preserve">Cena netto opakowania </t>
  </si>
  <si>
    <t>Wartość netto zamówienia</t>
  </si>
  <si>
    <t>VAT %</t>
  </si>
  <si>
    <t xml:space="preserve">Wartość brutto zamówienia </t>
  </si>
  <si>
    <t>g</t>
  </si>
  <si>
    <t>Lp.</t>
  </si>
  <si>
    <t>Pełna nazwa odczynnika</t>
  </si>
  <si>
    <t>Warunek jaki musi spełniać żądany odczynnik</t>
  </si>
  <si>
    <t xml:space="preserve">Odważka analityczna chlorku sodu 0,1 mol/L </t>
  </si>
  <si>
    <t>szt.</t>
  </si>
  <si>
    <t xml:space="preserve">Kwas siarkowy min. 95% </t>
  </si>
  <si>
    <t>Czystość, cz.d.a.</t>
  </si>
  <si>
    <t xml:space="preserve">Kwas solny 35-38%  </t>
  </si>
  <si>
    <t>Czystość cz.d.a.</t>
  </si>
  <si>
    <t xml:space="preserve">Wodorotlenek sodu  </t>
  </si>
  <si>
    <t xml:space="preserve"> kg</t>
  </si>
  <si>
    <t xml:space="preserve">Wodorotlenek potasu powyżej 85%  </t>
  </si>
  <si>
    <t>kg</t>
  </si>
  <si>
    <t xml:space="preserve">Dwuchromian sodu dihydrat </t>
  </si>
  <si>
    <t>0,5 kg</t>
  </si>
  <si>
    <t xml:space="preserve">Chlorek wapnia bezwodny  ODCZ. FP VI  </t>
  </si>
  <si>
    <t xml:space="preserve">Siarczan magnezu bezwodny  </t>
  </si>
  <si>
    <t> Czystość cz.d.a.</t>
  </si>
  <si>
    <t>Kwas azotowy</t>
  </si>
  <si>
    <t>dm3</t>
  </si>
  <si>
    <t>min. 65%, czystość cz.d.a.</t>
  </si>
  <si>
    <t xml:space="preserve">Amoniak roztwór w wodzie, 25%  </t>
  </si>
  <si>
    <t>Sodu wodorowęglan CZDA</t>
  </si>
  <si>
    <t xml:space="preserve"> cz.d.a.</t>
  </si>
  <si>
    <t>Roztwór buforowy, pH 10,00 +/- 0,05</t>
  </si>
  <si>
    <t>L</t>
  </si>
  <si>
    <t>+/- 0,05</t>
  </si>
  <si>
    <t>cz.d.a.</t>
  </si>
  <si>
    <t xml:space="preserve">Wapnia chlorek bezwodny CZDA GRANULKI </t>
  </si>
  <si>
    <t xml:space="preserve">Roztwór buforowy pH 4,00 +/- 0,05   </t>
  </si>
  <si>
    <t>Potasu wodorotlenek CZDA, ODCZ. FP</t>
  </si>
  <si>
    <t>cz.d.a</t>
  </si>
  <si>
    <t>Sodu węglan CZDA</t>
  </si>
  <si>
    <t>Potasu węglan CZDA</t>
  </si>
  <si>
    <t>Potasu wodorowęglan CZDA</t>
  </si>
  <si>
    <t>mL</t>
  </si>
  <si>
    <t>Jednostka opak.</t>
  </si>
  <si>
    <t>Zadanie nr 2 - Odczynniki podstawowe</t>
  </si>
  <si>
    <t>Kwas azotowy 65% cz</t>
  </si>
  <si>
    <t>Kwas octowy 99.5-99.9% czda</t>
  </si>
  <si>
    <t>czystość min. 99%</t>
  </si>
  <si>
    <t>Azydek sodu</t>
  </si>
  <si>
    <t>Chlorek sodu cz.d.a.</t>
  </si>
  <si>
    <t>Kwas trifluorooctowy</t>
  </si>
  <si>
    <t>Kwas tereftalowy 99+%</t>
  </si>
  <si>
    <t>99+%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</si>
  <si>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</si>
  <si>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</si>
  <si>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</si>
  <si>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</si>
  <si>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</si>
  <si>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</si>
  <si>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</si>
  <si>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</si>
  <si>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</si>
  <si>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</si>
  <si>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</si>
  <si>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</si>
  <si>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</si>
  <si>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</si>
  <si>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</si>
  <si>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</si>
  <si>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</si>
  <si>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</si>
  <si>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</si>
  <si>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</si>
  <si>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17.</t>
  </si>
  <si>
    <t>18.</t>
  </si>
  <si>
    <t>19.</t>
  </si>
  <si>
    <t>21.</t>
  </si>
  <si>
    <t>22.</t>
  </si>
  <si>
    <t>23.</t>
  </si>
  <si>
    <t>32.</t>
  </si>
  <si>
    <t>41.</t>
  </si>
  <si>
    <t>42.</t>
  </si>
  <si>
    <t>Papierki wskaźnikowe uniwersalne w rolce pH 1-10</t>
  </si>
  <si>
    <t xml:space="preserve">Roztwór buforowy pH 2,00 +/- 0,05   </t>
  </si>
  <si>
    <t>Data ważności 1 rok</t>
  </si>
  <si>
    <t>Chlorek żelaza (III)</t>
  </si>
  <si>
    <t>LS</t>
  </si>
  <si>
    <r>
      <t>dm</t>
    </r>
    <r>
      <rPr>
        <vertAlign val="superscript"/>
        <sz val="8"/>
        <rFont val="Arial"/>
        <family val="2"/>
      </rPr>
      <t>3</t>
    </r>
  </si>
  <si>
    <r>
      <t xml:space="preserve"> dm</t>
    </r>
    <r>
      <rPr>
        <vertAlign val="superscript"/>
        <sz val="8"/>
        <rFont val="Arial"/>
        <family val="2"/>
      </rPr>
      <t>3</t>
    </r>
  </si>
  <si>
    <r>
      <t>Nadtlenek wodoru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, 30%   </t>
    </r>
  </si>
  <si>
    <r>
      <t>dm</t>
    </r>
    <r>
      <rPr>
        <vertAlign val="superscript"/>
        <sz val="8"/>
        <color indexed="8"/>
        <rFont val="Arial"/>
        <family val="2"/>
      </rPr>
      <t>3</t>
    </r>
  </si>
  <si>
    <t>Chlorek amonu CZDA</t>
  </si>
  <si>
    <t>1-(2-Cyanoethyl)pyrrole</t>
  </si>
  <si>
    <t>Chlorek wapnia bezwodny (do eksykatorów)</t>
  </si>
  <si>
    <t>Kwas mrówkowy</t>
  </si>
  <si>
    <t>min. 98%, cz.d.a. odczynnik FP</t>
  </si>
  <si>
    <t>Sodu octan bezwodny cz.d.a.</t>
  </si>
  <si>
    <t>Kwas ortofosforowy(V) 75% CZ </t>
  </si>
  <si>
    <t>33.</t>
  </si>
  <si>
    <t>35.</t>
  </si>
  <si>
    <t>39.</t>
  </si>
  <si>
    <t>40.</t>
  </si>
  <si>
    <t>Kwas ortofosforowy (V) 85%</t>
  </si>
  <si>
    <t>czystość cz.d.a.</t>
  </si>
  <si>
    <t>chlorek żelaza (III)</t>
  </si>
  <si>
    <t>13.</t>
  </si>
  <si>
    <t>15.</t>
  </si>
  <si>
    <t>38.</t>
  </si>
  <si>
    <t>min. 97%</t>
  </si>
  <si>
    <t>Pirol</t>
  </si>
  <si>
    <t xml:space="preserve">Sodu wodorosiarczan bezwodny </t>
  </si>
  <si>
    <t>czystość~95,0%</t>
  </si>
  <si>
    <t>Imidazol</t>
  </si>
  <si>
    <t>Kwas 1,3,5-benzenotrikarboksylowy</t>
  </si>
  <si>
    <t>95%</t>
  </si>
  <si>
    <t>99%</t>
  </si>
  <si>
    <t>Azotan cynku heksahydrat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</si>
  <si>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</si>
  <si>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</si>
  <si>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</si>
  <si>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</si>
  <si>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</si>
  <si>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</si>
  <si>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</si>
  <si>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</si>
  <si>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</si>
  <si>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>34.</t>
  </si>
  <si>
    <t>36.</t>
  </si>
  <si>
    <t>37.</t>
  </si>
  <si>
    <t>Powyższe ceny obejmują koszty transportu, ubezpieczenia oraz wszelkie inne koszty ponoszone przez Wykonawcę.</t>
  </si>
  <si>
    <t xml:space="preserve">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
</t>
  </si>
  <si>
    <t>załącznik nr 1.2 do formularza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</si>
</sst>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9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4" fillId="25" borderId="10" xfId="0" applyFont="1" applyFill="1" applyBorder="1" applyAlignment="1" applyProtection="1">
      <alignment horizontal="left" vertical="center" wrapText="1"/>
      <protection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1" fontId="5" fillId="25" borderId="10" xfId="0" applyNumberFormat="1" applyFont="1" applyFill="1" applyBorder="1" applyAlignment="1" applyProtection="1">
      <alignment horizontal="center" vertical="center" wrapText="1"/>
      <protection/>
    </xf>
    <xf numFmtId="4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4" fillId="25" borderId="10" xfId="0" applyFont="1" applyFill="1" applyBorder="1" applyAlignment="1" applyProtection="1">
      <alignment horizontal="center" vertical="top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4" fillId="26" borderId="10" xfId="0" applyFont="1" applyFill="1" applyBorder="1" applyAlignment="1" applyProtection="1">
      <alignment horizontal="left" vertical="center" wrapText="1"/>
      <protection/>
    </xf>
    <xf numFmtId="49" fontId="4" fillId="25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53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4.140625" style="2" customWidth="1"/>
    <col min="2" max="2" width="20.00390625" style="2" customWidth="1"/>
    <col min="3" max="3" width="13.57421875" style="2" customWidth="1"/>
    <col min="4" max="4" width="15.140625" style="2" customWidth="1"/>
    <col min="5" max="5" width="9.28125" style="2" customWidth="1"/>
    <col min="6" max="6" width="8.00390625" style="2" customWidth="1"/>
    <col min="7" max="7" width="7.421875" style="2" hidden="1" customWidth="1"/>
    <col min="8" max="8" width="0" style="2" hidden="1" customWidth="1"/>
    <col min="9" max="9" width="7.57421875" style="2" hidden="1" customWidth="1"/>
    <col min="10" max="10" width="8.421875" style="2" hidden="1" customWidth="1"/>
    <col min="11" max="11" width="8.28125" style="2" hidden="1" customWidth="1"/>
    <col min="12" max="12" width="7.00390625" style="2" hidden="1" customWidth="1"/>
    <col min="13" max="13" width="8.00390625" style="2" hidden="1" customWidth="1"/>
    <col min="14" max="14" width="9.140625" style="2" customWidth="1"/>
    <col min="15" max="15" width="11.57421875" style="2" customWidth="1"/>
    <col min="16" max="16" width="12.8515625" style="2" customWidth="1"/>
    <col min="17" max="17" width="10.7109375" style="2" customWidth="1"/>
    <col min="18" max="18" width="14.421875" style="2" customWidth="1"/>
    <col min="19" max="19" width="16.140625" style="2" customWidth="1"/>
    <col min="20" max="16384" width="9.140625" style="4" customWidth="1"/>
  </cols>
  <sheetData>
    <row r="1" spans="2:19" ht="31.5" customHeight="1">
      <c r="B1" s="37" t="s">
        <v>132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2.7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2:19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15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 t="s">
        <v>133</v>
      </c>
      <c r="Q6" s="5"/>
      <c r="R6" s="5"/>
      <c r="S6" s="5"/>
    </row>
    <row r="7" spans="1:19" ht="13.5" thickBot="1">
      <c r="A7" s="7" t="s">
        <v>46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34.5" thickBot="1">
      <c r="A8" s="9" t="s">
        <v>9</v>
      </c>
      <c r="B8" s="10" t="s">
        <v>10</v>
      </c>
      <c r="C8" s="9" t="s">
        <v>0</v>
      </c>
      <c r="D8" s="1" t="s">
        <v>1</v>
      </c>
      <c r="E8" s="10" t="s">
        <v>2</v>
      </c>
      <c r="F8" s="10" t="s">
        <v>45</v>
      </c>
      <c r="G8" s="9" t="s">
        <v>55</v>
      </c>
      <c r="H8" s="9" t="s">
        <v>56</v>
      </c>
      <c r="I8" s="9" t="s">
        <v>57</v>
      </c>
      <c r="J8" s="9" t="s">
        <v>58</v>
      </c>
      <c r="K8" s="9" t="s">
        <v>59</v>
      </c>
      <c r="L8" s="9" t="s">
        <v>60</v>
      </c>
      <c r="M8" s="9" t="s">
        <v>88</v>
      </c>
      <c r="N8" s="10" t="s">
        <v>3</v>
      </c>
      <c r="O8" s="11" t="s">
        <v>4</v>
      </c>
      <c r="P8" s="11" t="s">
        <v>5</v>
      </c>
      <c r="Q8" s="11" t="s">
        <v>6</v>
      </c>
      <c r="R8" s="11" t="s">
        <v>7</v>
      </c>
      <c r="S8" s="10" t="s">
        <v>11</v>
      </c>
    </row>
    <row r="9" spans="1:19" ht="23.25" thickBot="1">
      <c r="A9" s="12" t="s">
        <v>61</v>
      </c>
      <c r="B9" s="13" t="s">
        <v>12</v>
      </c>
      <c r="C9" s="30"/>
      <c r="D9" s="30"/>
      <c r="E9" s="14">
        <v>1</v>
      </c>
      <c r="F9" s="14" t="s">
        <v>13</v>
      </c>
      <c r="G9" s="14">
        <v>1</v>
      </c>
      <c r="H9" s="14">
        <v>2</v>
      </c>
      <c r="I9" s="14"/>
      <c r="J9" s="14"/>
      <c r="K9" s="14"/>
      <c r="L9" s="14"/>
      <c r="M9" s="14"/>
      <c r="N9" s="15">
        <v>4</v>
      </c>
      <c r="O9" s="32"/>
      <c r="P9" s="16">
        <f>O9*N9</f>
        <v>0</v>
      </c>
      <c r="Q9" s="35"/>
      <c r="R9" s="16">
        <f>P9*Q9+P9</f>
        <v>0</v>
      </c>
      <c r="S9" s="17" t="s">
        <v>86</v>
      </c>
    </row>
    <row r="10" spans="1:19" ht="13.5" thickBot="1">
      <c r="A10" s="12" t="s">
        <v>62</v>
      </c>
      <c r="B10" s="13" t="s">
        <v>14</v>
      </c>
      <c r="C10" s="30"/>
      <c r="D10" s="30"/>
      <c r="E10" s="14">
        <v>1</v>
      </c>
      <c r="F10" s="14" t="s">
        <v>89</v>
      </c>
      <c r="G10" s="14">
        <v>3</v>
      </c>
      <c r="H10" s="14">
        <v>15</v>
      </c>
      <c r="I10" s="17">
        <v>2</v>
      </c>
      <c r="J10" s="14">
        <v>1</v>
      </c>
      <c r="K10" s="14"/>
      <c r="L10" s="14"/>
      <c r="M10" s="14"/>
      <c r="N10" s="15">
        <v>25</v>
      </c>
      <c r="O10" s="33"/>
      <c r="P10" s="16">
        <f>O10*N10</f>
        <v>0</v>
      </c>
      <c r="Q10" s="35"/>
      <c r="R10" s="16">
        <f aca="true" t="shared" si="0" ref="R10:R50">P10*Q10+P10</f>
        <v>0</v>
      </c>
      <c r="S10" s="14" t="s">
        <v>15</v>
      </c>
    </row>
    <row r="11" spans="1:19" ht="13.5" thickBot="1">
      <c r="A11" s="12" t="s">
        <v>63</v>
      </c>
      <c r="B11" s="13" t="s">
        <v>16</v>
      </c>
      <c r="C11" s="30"/>
      <c r="D11" s="30"/>
      <c r="E11" s="14">
        <v>5</v>
      </c>
      <c r="F11" s="14" t="s">
        <v>90</v>
      </c>
      <c r="G11" s="14">
        <v>3</v>
      </c>
      <c r="H11" s="14">
        <v>2</v>
      </c>
      <c r="I11" s="17">
        <v>2</v>
      </c>
      <c r="J11" s="14"/>
      <c r="K11" s="14"/>
      <c r="L11" s="14">
        <v>1</v>
      </c>
      <c r="M11" s="14"/>
      <c r="N11" s="15">
        <v>2</v>
      </c>
      <c r="O11" s="33"/>
      <c r="P11" s="16">
        <f>O11*N11</f>
        <v>0</v>
      </c>
      <c r="Q11" s="35"/>
      <c r="R11" s="16">
        <f t="shared" si="0"/>
        <v>0</v>
      </c>
      <c r="S11" s="14" t="s">
        <v>17</v>
      </c>
    </row>
    <row r="12" spans="1:19" ht="13.5" thickBot="1">
      <c r="A12" s="12" t="s">
        <v>64</v>
      </c>
      <c r="B12" s="13" t="s">
        <v>18</v>
      </c>
      <c r="C12" s="30"/>
      <c r="D12" s="30"/>
      <c r="E12" s="14">
        <v>1</v>
      </c>
      <c r="F12" s="14" t="s">
        <v>19</v>
      </c>
      <c r="G12" s="14">
        <v>5</v>
      </c>
      <c r="H12" s="14">
        <v>3</v>
      </c>
      <c r="I12" s="14">
        <v>4</v>
      </c>
      <c r="J12" s="14">
        <v>1</v>
      </c>
      <c r="K12" s="14"/>
      <c r="L12" s="14">
        <v>1</v>
      </c>
      <c r="M12" s="14"/>
      <c r="N12" s="15">
        <v>10</v>
      </c>
      <c r="O12" s="33"/>
      <c r="P12" s="16">
        <f>O12*N12</f>
        <v>0</v>
      </c>
      <c r="Q12" s="35"/>
      <c r="R12" s="16">
        <f t="shared" si="0"/>
        <v>0</v>
      </c>
      <c r="S12" s="14" t="s">
        <v>17</v>
      </c>
    </row>
    <row r="13" spans="1:19" ht="23.25" thickBot="1">
      <c r="A13" s="12" t="s">
        <v>65</v>
      </c>
      <c r="B13" s="13" t="s">
        <v>20</v>
      </c>
      <c r="C13" s="30"/>
      <c r="D13" s="30"/>
      <c r="E13" s="14">
        <v>1</v>
      </c>
      <c r="F13" s="14" t="s">
        <v>21</v>
      </c>
      <c r="G13" s="14">
        <v>1</v>
      </c>
      <c r="H13" s="14">
        <v>5</v>
      </c>
      <c r="I13" s="14"/>
      <c r="J13" s="14"/>
      <c r="K13" s="14"/>
      <c r="L13" s="14">
        <v>1</v>
      </c>
      <c r="M13" s="14"/>
      <c r="N13" s="15">
        <v>2</v>
      </c>
      <c r="O13" s="33"/>
      <c r="P13" s="16">
        <f>O13*N13</f>
        <v>0</v>
      </c>
      <c r="Q13" s="35"/>
      <c r="R13" s="16">
        <f t="shared" si="0"/>
        <v>0</v>
      </c>
      <c r="S13" s="14" t="s">
        <v>17</v>
      </c>
    </row>
    <row r="14" spans="1:19" ht="23.25" thickBot="1">
      <c r="A14" s="12" t="s">
        <v>66</v>
      </c>
      <c r="B14" s="18" t="s">
        <v>22</v>
      </c>
      <c r="C14" s="31"/>
      <c r="D14" s="31"/>
      <c r="E14" s="17">
        <v>1</v>
      </c>
      <c r="F14" s="17" t="s">
        <v>23</v>
      </c>
      <c r="G14" s="17"/>
      <c r="H14" s="17">
        <v>2</v>
      </c>
      <c r="I14" s="17">
        <v>1</v>
      </c>
      <c r="J14" s="17"/>
      <c r="K14" s="17"/>
      <c r="L14" s="17"/>
      <c r="M14" s="17"/>
      <c r="N14" s="15">
        <v>1</v>
      </c>
      <c r="O14" s="34"/>
      <c r="P14" s="16">
        <f>O14*N14</f>
        <v>0</v>
      </c>
      <c r="Q14" s="35"/>
      <c r="R14" s="16">
        <f t="shared" si="0"/>
        <v>0</v>
      </c>
      <c r="S14" s="14" t="s">
        <v>17</v>
      </c>
    </row>
    <row r="15" spans="1:19" ht="23.25" thickBot="1">
      <c r="A15" s="12" t="s">
        <v>67</v>
      </c>
      <c r="B15" s="13" t="s">
        <v>24</v>
      </c>
      <c r="C15" s="30"/>
      <c r="D15" s="30"/>
      <c r="E15" s="14">
        <v>1</v>
      </c>
      <c r="F15" s="14" t="s">
        <v>19</v>
      </c>
      <c r="G15" s="14">
        <v>4</v>
      </c>
      <c r="H15" s="14"/>
      <c r="I15" s="14"/>
      <c r="J15" s="14"/>
      <c r="K15" s="14"/>
      <c r="L15" s="14"/>
      <c r="M15" s="14"/>
      <c r="N15" s="15">
        <v>1</v>
      </c>
      <c r="O15" s="33"/>
      <c r="P15" s="16">
        <f>O15*N15</f>
        <v>0</v>
      </c>
      <c r="Q15" s="35"/>
      <c r="R15" s="16">
        <f t="shared" si="0"/>
        <v>0</v>
      </c>
      <c r="S15" s="14" t="s">
        <v>17</v>
      </c>
    </row>
    <row r="16" spans="1:19" ht="23.25" thickBot="1">
      <c r="A16" s="12" t="s">
        <v>68</v>
      </c>
      <c r="B16" s="13" t="s">
        <v>25</v>
      </c>
      <c r="C16" s="30"/>
      <c r="D16" s="30"/>
      <c r="E16" s="14">
        <v>1</v>
      </c>
      <c r="F16" s="14" t="s">
        <v>21</v>
      </c>
      <c r="G16" s="14">
        <v>5</v>
      </c>
      <c r="H16" s="14"/>
      <c r="I16" s="14"/>
      <c r="J16" s="14"/>
      <c r="K16" s="14"/>
      <c r="L16" s="14"/>
      <c r="M16" s="14"/>
      <c r="N16" s="15">
        <v>2</v>
      </c>
      <c r="O16" s="33"/>
      <c r="P16" s="16">
        <f>O16*N16</f>
        <v>0</v>
      </c>
      <c r="Q16" s="35"/>
      <c r="R16" s="16">
        <f t="shared" si="0"/>
        <v>0</v>
      </c>
      <c r="S16" s="14" t="s">
        <v>26</v>
      </c>
    </row>
    <row r="17" spans="1:19" ht="23.25" thickBot="1">
      <c r="A17" s="12" t="s">
        <v>69</v>
      </c>
      <c r="B17" s="13" t="s">
        <v>91</v>
      </c>
      <c r="C17" s="30"/>
      <c r="D17" s="30"/>
      <c r="E17" s="14">
        <v>1</v>
      </c>
      <c r="F17" s="14" t="s">
        <v>89</v>
      </c>
      <c r="G17" s="14">
        <v>2</v>
      </c>
      <c r="H17" s="14">
        <v>12</v>
      </c>
      <c r="I17" s="14"/>
      <c r="J17" s="14"/>
      <c r="K17" s="14"/>
      <c r="L17" s="14">
        <v>1</v>
      </c>
      <c r="M17" s="14"/>
      <c r="N17" s="15">
        <v>10</v>
      </c>
      <c r="O17" s="33"/>
      <c r="P17" s="16">
        <f>O17*N17</f>
        <v>0</v>
      </c>
      <c r="Q17" s="35"/>
      <c r="R17" s="16">
        <f t="shared" si="0"/>
        <v>0</v>
      </c>
      <c r="S17" s="14" t="s">
        <v>17</v>
      </c>
    </row>
    <row r="18" spans="1:19" ht="23.25" thickBot="1">
      <c r="A18" s="12" t="s">
        <v>70</v>
      </c>
      <c r="B18" s="13" t="s">
        <v>27</v>
      </c>
      <c r="C18" s="30"/>
      <c r="D18" s="30"/>
      <c r="E18" s="14">
        <v>1</v>
      </c>
      <c r="F18" s="14" t="s">
        <v>28</v>
      </c>
      <c r="G18" s="14">
        <v>1</v>
      </c>
      <c r="H18" s="14">
        <v>2</v>
      </c>
      <c r="I18" s="14"/>
      <c r="J18" s="14"/>
      <c r="K18" s="14"/>
      <c r="L18" s="14">
        <v>1</v>
      </c>
      <c r="M18" s="14"/>
      <c r="N18" s="15">
        <v>8</v>
      </c>
      <c r="O18" s="33"/>
      <c r="P18" s="16">
        <f>O18*N18</f>
        <v>0</v>
      </c>
      <c r="Q18" s="35"/>
      <c r="R18" s="16">
        <f t="shared" si="0"/>
        <v>0</v>
      </c>
      <c r="S18" s="14" t="s">
        <v>29</v>
      </c>
    </row>
    <row r="19" spans="1:19" ht="23.25" thickBot="1">
      <c r="A19" s="12" t="s">
        <v>71</v>
      </c>
      <c r="B19" s="13" t="s">
        <v>30</v>
      </c>
      <c r="C19" s="30"/>
      <c r="D19" s="30"/>
      <c r="E19" s="14">
        <v>1</v>
      </c>
      <c r="F19" s="14" t="s">
        <v>90</v>
      </c>
      <c r="G19" s="14"/>
      <c r="H19" s="14">
        <v>2</v>
      </c>
      <c r="I19" s="14"/>
      <c r="J19" s="14"/>
      <c r="K19" s="14"/>
      <c r="L19" s="14">
        <v>1</v>
      </c>
      <c r="M19" s="14"/>
      <c r="N19" s="15">
        <f>SUM(G19:M19)</f>
        <v>3</v>
      </c>
      <c r="O19" s="33"/>
      <c r="P19" s="16">
        <f>O19*N19</f>
        <v>0</v>
      </c>
      <c r="Q19" s="35"/>
      <c r="R19" s="16">
        <f t="shared" si="0"/>
        <v>0</v>
      </c>
      <c r="S19" s="14" t="s">
        <v>17</v>
      </c>
    </row>
    <row r="20" spans="1:19" ht="23.25" thickBot="1">
      <c r="A20" s="12" t="s">
        <v>72</v>
      </c>
      <c r="B20" s="19" t="s">
        <v>31</v>
      </c>
      <c r="C20" s="30"/>
      <c r="D20" s="30"/>
      <c r="E20" s="14">
        <v>0.5</v>
      </c>
      <c r="F20" s="14" t="s">
        <v>21</v>
      </c>
      <c r="G20" s="14">
        <v>5</v>
      </c>
      <c r="H20" s="14">
        <v>3</v>
      </c>
      <c r="I20" s="14">
        <v>2</v>
      </c>
      <c r="J20" s="14"/>
      <c r="K20" s="14"/>
      <c r="L20" s="14">
        <v>1</v>
      </c>
      <c r="M20" s="14"/>
      <c r="N20" s="15">
        <v>2</v>
      </c>
      <c r="O20" s="33"/>
      <c r="P20" s="16">
        <f>O20*N20</f>
        <v>0</v>
      </c>
      <c r="Q20" s="35"/>
      <c r="R20" s="16">
        <f t="shared" si="0"/>
        <v>0</v>
      </c>
      <c r="S20" s="14" t="s">
        <v>32</v>
      </c>
    </row>
    <row r="21" spans="1:19" ht="23.25" thickBot="1">
      <c r="A21" s="12" t="s">
        <v>107</v>
      </c>
      <c r="B21" s="19" t="s">
        <v>33</v>
      </c>
      <c r="C21" s="30"/>
      <c r="D21" s="30"/>
      <c r="E21" s="14">
        <v>1</v>
      </c>
      <c r="F21" s="14" t="s">
        <v>34</v>
      </c>
      <c r="G21" s="14">
        <v>4</v>
      </c>
      <c r="H21" s="14"/>
      <c r="I21" s="14"/>
      <c r="J21" s="14"/>
      <c r="K21" s="14"/>
      <c r="L21" s="14"/>
      <c r="M21" s="14"/>
      <c r="N21" s="15">
        <v>1</v>
      </c>
      <c r="O21" s="32"/>
      <c r="P21" s="16">
        <f>O21*N21</f>
        <v>0</v>
      </c>
      <c r="Q21" s="35"/>
      <c r="R21" s="16">
        <f t="shared" si="0"/>
        <v>0</v>
      </c>
      <c r="S21" s="14" t="s">
        <v>35</v>
      </c>
    </row>
    <row r="22" spans="1:19" ht="13.5" thickBot="1">
      <c r="A22" s="12" t="s">
        <v>73</v>
      </c>
      <c r="B22" s="13" t="s">
        <v>16</v>
      </c>
      <c r="C22" s="30"/>
      <c r="D22" s="30"/>
      <c r="E22" s="14">
        <v>1</v>
      </c>
      <c r="F22" s="14" t="s">
        <v>90</v>
      </c>
      <c r="G22" s="14">
        <v>1</v>
      </c>
      <c r="H22" s="14">
        <v>2</v>
      </c>
      <c r="I22" s="14"/>
      <c r="J22" s="14">
        <v>1</v>
      </c>
      <c r="K22" s="14"/>
      <c r="L22" s="14"/>
      <c r="M22" s="14"/>
      <c r="N22" s="15">
        <v>10</v>
      </c>
      <c r="O22" s="33"/>
      <c r="P22" s="16">
        <f>O22*N22</f>
        <v>0</v>
      </c>
      <c r="Q22" s="35"/>
      <c r="R22" s="16">
        <f t="shared" si="0"/>
        <v>0</v>
      </c>
      <c r="S22" s="14" t="s">
        <v>36</v>
      </c>
    </row>
    <row r="23" spans="1:19" ht="23.25" thickBot="1">
      <c r="A23" s="12" t="s">
        <v>108</v>
      </c>
      <c r="B23" s="13" t="s">
        <v>37</v>
      </c>
      <c r="C23" s="30"/>
      <c r="D23" s="30"/>
      <c r="E23" s="14">
        <v>1</v>
      </c>
      <c r="F23" s="14" t="s">
        <v>21</v>
      </c>
      <c r="G23" s="14">
        <v>2</v>
      </c>
      <c r="H23" s="14"/>
      <c r="I23" s="14"/>
      <c r="J23" s="14"/>
      <c r="K23" s="14">
        <v>4</v>
      </c>
      <c r="L23" s="14"/>
      <c r="M23" s="14"/>
      <c r="N23" s="15">
        <v>1</v>
      </c>
      <c r="O23" s="32"/>
      <c r="P23" s="16">
        <f>O23*N23</f>
        <v>0</v>
      </c>
      <c r="Q23" s="35"/>
      <c r="R23" s="16">
        <f t="shared" si="0"/>
        <v>0</v>
      </c>
      <c r="S23" s="20" t="s">
        <v>32</v>
      </c>
    </row>
    <row r="24" spans="1:19" ht="23.25" thickBot="1">
      <c r="A24" s="12" t="s">
        <v>74</v>
      </c>
      <c r="B24" s="13" t="s">
        <v>38</v>
      </c>
      <c r="C24" s="30"/>
      <c r="D24" s="30"/>
      <c r="E24" s="21">
        <v>1</v>
      </c>
      <c r="F24" s="21" t="s">
        <v>92</v>
      </c>
      <c r="G24" s="21">
        <v>4</v>
      </c>
      <c r="H24" s="21"/>
      <c r="I24" s="21"/>
      <c r="J24" s="21"/>
      <c r="K24" s="21"/>
      <c r="L24" s="21"/>
      <c r="M24" s="21"/>
      <c r="N24" s="15">
        <v>1</v>
      </c>
      <c r="O24" s="33"/>
      <c r="P24" s="16">
        <f>O24*N24</f>
        <v>0</v>
      </c>
      <c r="Q24" s="35"/>
      <c r="R24" s="16">
        <f t="shared" si="0"/>
        <v>0</v>
      </c>
      <c r="S24" s="21" t="s">
        <v>35</v>
      </c>
    </row>
    <row r="25" spans="1:19" ht="23.25" thickBot="1">
      <c r="A25" s="12" t="s">
        <v>75</v>
      </c>
      <c r="B25" s="19" t="s">
        <v>39</v>
      </c>
      <c r="C25" s="30"/>
      <c r="D25" s="30"/>
      <c r="E25" s="14">
        <v>250</v>
      </c>
      <c r="F25" s="14" t="s">
        <v>8</v>
      </c>
      <c r="G25" s="14">
        <v>6</v>
      </c>
      <c r="H25" s="14"/>
      <c r="I25" s="14"/>
      <c r="J25" s="14"/>
      <c r="K25" s="14"/>
      <c r="L25" s="14"/>
      <c r="M25" s="14"/>
      <c r="N25" s="15">
        <v>10</v>
      </c>
      <c r="O25" s="32"/>
      <c r="P25" s="16">
        <f>O25*N25</f>
        <v>0</v>
      </c>
      <c r="Q25" s="35"/>
      <c r="R25" s="16">
        <f t="shared" si="0"/>
        <v>0</v>
      </c>
      <c r="S25" s="20" t="s">
        <v>40</v>
      </c>
    </row>
    <row r="26" spans="1:19" ht="13.5" thickBot="1">
      <c r="A26" s="12" t="s">
        <v>76</v>
      </c>
      <c r="B26" s="19" t="s">
        <v>41</v>
      </c>
      <c r="C26" s="30"/>
      <c r="D26" s="30"/>
      <c r="E26" s="14">
        <v>0.5</v>
      </c>
      <c r="F26" s="14" t="s">
        <v>21</v>
      </c>
      <c r="G26" s="14">
        <v>1</v>
      </c>
      <c r="H26" s="14"/>
      <c r="I26" s="14"/>
      <c r="J26" s="14"/>
      <c r="K26" s="14"/>
      <c r="L26" s="14"/>
      <c r="M26" s="14"/>
      <c r="N26" s="15">
        <v>2</v>
      </c>
      <c r="O26" s="32"/>
      <c r="P26" s="16">
        <f>O26*N26</f>
        <v>0</v>
      </c>
      <c r="Q26" s="35"/>
      <c r="R26" s="16">
        <f t="shared" si="0"/>
        <v>0</v>
      </c>
      <c r="S26" s="20" t="s">
        <v>40</v>
      </c>
    </row>
    <row r="27" spans="1:19" ht="13.5" thickBot="1">
      <c r="A27" s="12" t="s">
        <v>77</v>
      </c>
      <c r="B27" s="19" t="s">
        <v>42</v>
      </c>
      <c r="C27" s="30"/>
      <c r="D27" s="30"/>
      <c r="E27" s="14">
        <v>0.5</v>
      </c>
      <c r="F27" s="14" t="s">
        <v>21</v>
      </c>
      <c r="G27" s="14">
        <v>1</v>
      </c>
      <c r="H27" s="14">
        <v>2</v>
      </c>
      <c r="I27" s="14"/>
      <c r="J27" s="14">
        <v>1</v>
      </c>
      <c r="K27" s="14"/>
      <c r="L27" s="14"/>
      <c r="M27" s="14"/>
      <c r="N27" s="15">
        <v>1</v>
      </c>
      <c r="O27" s="32"/>
      <c r="P27" s="16">
        <f>O27*N27</f>
        <v>0</v>
      </c>
      <c r="Q27" s="35"/>
      <c r="R27" s="16">
        <f t="shared" si="0"/>
        <v>0</v>
      </c>
      <c r="S27" s="20" t="s">
        <v>40</v>
      </c>
    </row>
    <row r="28" spans="1:19" ht="23.25" thickBot="1">
      <c r="A28" s="12" t="s">
        <v>119</v>
      </c>
      <c r="B28" s="19" t="s">
        <v>43</v>
      </c>
      <c r="C28" s="30"/>
      <c r="D28" s="30"/>
      <c r="E28" s="14">
        <v>0.5</v>
      </c>
      <c r="F28" s="14" t="s">
        <v>21</v>
      </c>
      <c r="G28" s="14">
        <v>3</v>
      </c>
      <c r="H28" s="14"/>
      <c r="I28" s="14"/>
      <c r="J28" s="14"/>
      <c r="K28" s="14"/>
      <c r="L28" s="14"/>
      <c r="M28" s="14"/>
      <c r="N28" s="15">
        <v>1</v>
      </c>
      <c r="O28" s="32"/>
      <c r="P28" s="16">
        <f>O28*N28</f>
        <v>0</v>
      </c>
      <c r="Q28" s="35"/>
      <c r="R28" s="16">
        <f t="shared" si="0"/>
        <v>0</v>
      </c>
      <c r="S28" s="20" t="s">
        <v>40</v>
      </c>
    </row>
    <row r="29" spans="1:19" ht="13.5" thickBot="1">
      <c r="A29" s="12" t="s">
        <v>78</v>
      </c>
      <c r="B29" s="22" t="s">
        <v>47</v>
      </c>
      <c r="C29" s="30"/>
      <c r="D29" s="30"/>
      <c r="E29" s="14">
        <v>1</v>
      </c>
      <c r="F29" s="14" t="s">
        <v>28</v>
      </c>
      <c r="G29" s="14"/>
      <c r="H29" s="14"/>
      <c r="I29" s="14"/>
      <c r="J29" s="14">
        <v>1</v>
      </c>
      <c r="K29" s="14"/>
      <c r="L29" s="14"/>
      <c r="M29" s="14"/>
      <c r="N29" s="15">
        <f>SUM(G29:M29)</f>
        <v>1</v>
      </c>
      <c r="O29" s="32"/>
      <c r="P29" s="16">
        <f>O29*N29</f>
        <v>0</v>
      </c>
      <c r="Q29" s="35"/>
      <c r="R29" s="16">
        <f t="shared" si="0"/>
        <v>0</v>
      </c>
      <c r="S29" s="14"/>
    </row>
    <row r="30" spans="1:19" ht="23.25" thickBot="1">
      <c r="A30" s="12" t="s">
        <v>79</v>
      </c>
      <c r="B30" s="22" t="s">
        <v>48</v>
      </c>
      <c r="C30" s="30"/>
      <c r="D30" s="30"/>
      <c r="E30" s="14">
        <v>1</v>
      </c>
      <c r="F30" s="14" t="s">
        <v>28</v>
      </c>
      <c r="G30" s="14">
        <v>3</v>
      </c>
      <c r="H30" s="14">
        <v>3</v>
      </c>
      <c r="I30" s="17">
        <v>1</v>
      </c>
      <c r="J30" s="14"/>
      <c r="K30" s="14"/>
      <c r="L30" s="14"/>
      <c r="M30" s="14"/>
      <c r="N30" s="15">
        <v>4</v>
      </c>
      <c r="O30" s="32"/>
      <c r="P30" s="16">
        <f>O30*N30</f>
        <v>0</v>
      </c>
      <c r="Q30" s="35"/>
      <c r="R30" s="16">
        <f t="shared" si="0"/>
        <v>0</v>
      </c>
      <c r="S30" s="14"/>
    </row>
    <row r="31" spans="1:19" ht="13.5" thickBot="1">
      <c r="A31" s="12" t="s">
        <v>80</v>
      </c>
      <c r="B31" s="22" t="s">
        <v>50</v>
      </c>
      <c r="C31" s="30"/>
      <c r="D31" s="30"/>
      <c r="E31" s="14">
        <v>100</v>
      </c>
      <c r="F31" s="14" t="s">
        <v>8</v>
      </c>
      <c r="G31" s="14">
        <v>2</v>
      </c>
      <c r="H31" s="14">
        <v>2</v>
      </c>
      <c r="I31" s="17"/>
      <c r="J31" s="14"/>
      <c r="K31" s="14"/>
      <c r="L31" s="14"/>
      <c r="M31" s="14"/>
      <c r="N31" s="15">
        <v>2</v>
      </c>
      <c r="O31" s="32"/>
      <c r="P31" s="16">
        <f>O31*N31</f>
        <v>0</v>
      </c>
      <c r="Q31" s="35"/>
      <c r="R31" s="16">
        <f t="shared" si="0"/>
        <v>0</v>
      </c>
      <c r="S31" s="14" t="s">
        <v>36</v>
      </c>
    </row>
    <row r="32" spans="1:19" ht="13.5" thickBot="1">
      <c r="A32" s="12" t="s">
        <v>120</v>
      </c>
      <c r="B32" s="22" t="s">
        <v>51</v>
      </c>
      <c r="C32" s="30"/>
      <c r="D32" s="30"/>
      <c r="E32" s="14">
        <v>1</v>
      </c>
      <c r="F32" s="14" t="s">
        <v>21</v>
      </c>
      <c r="G32" s="14">
        <v>3</v>
      </c>
      <c r="H32" s="14"/>
      <c r="I32" s="17">
        <v>2</v>
      </c>
      <c r="J32" s="14"/>
      <c r="K32" s="14"/>
      <c r="L32" s="14"/>
      <c r="M32" s="14"/>
      <c r="N32" s="15">
        <v>4</v>
      </c>
      <c r="O32" s="32"/>
      <c r="P32" s="16">
        <f>O32*N32</f>
        <v>0</v>
      </c>
      <c r="Q32" s="35"/>
      <c r="R32" s="16">
        <f t="shared" si="0"/>
        <v>0</v>
      </c>
      <c r="S32" s="14" t="s">
        <v>36</v>
      </c>
    </row>
    <row r="33" spans="1:19" ht="13.5" thickBot="1">
      <c r="A33" s="12" t="s">
        <v>121</v>
      </c>
      <c r="B33" s="22" t="s">
        <v>52</v>
      </c>
      <c r="C33" s="30"/>
      <c r="D33" s="30"/>
      <c r="E33" s="14">
        <v>500</v>
      </c>
      <c r="F33" s="14" t="s">
        <v>44</v>
      </c>
      <c r="G33" s="14"/>
      <c r="H33" s="14">
        <v>2</v>
      </c>
      <c r="I33" s="17"/>
      <c r="J33" s="14"/>
      <c r="K33" s="14"/>
      <c r="L33" s="14"/>
      <c r="M33" s="14"/>
      <c r="N33" s="15">
        <v>1</v>
      </c>
      <c r="O33" s="32"/>
      <c r="P33" s="16">
        <f>O33*N33</f>
        <v>0</v>
      </c>
      <c r="Q33" s="35"/>
      <c r="R33" s="16">
        <f t="shared" si="0"/>
        <v>0</v>
      </c>
      <c r="S33" s="14" t="s">
        <v>49</v>
      </c>
    </row>
    <row r="34" spans="1:19" ht="13.5" thickBot="1">
      <c r="A34" s="12" t="s">
        <v>122</v>
      </c>
      <c r="B34" s="22" t="s">
        <v>53</v>
      </c>
      <c r="C34" s="30"/>
      <c r="D34" s="30"/>
      <c r="E34" s="14">
        <v>250</v>
      </c>
      <c r="F34" s="14" t="s">
        <v>8</v>
      </c>
      <c r="G34" s="14">
        <v>1</v>
      </c>
      <c r="H34" s="14"/>
      <c r="I34" s="17"/>
      <c r="J34" s="14"/>
      <c r="K34" s="14"/>
      <c r="L34" s="14"/>
      <c r="M34" s="14"/>
      <c r="N34" s="15">
        <f>SUM(G34:M34)</f>
        <v>1</v>
      </c>
      <c r="O34" s="32"/>
      <c r="P34" s="16">
        <f>O34*N34</f>
        <v>0</v>
      </c>
      <c r="Q34" s="35"/>
      <c r="R34" s="16">
        <f t="shared" si="0"/>
        <v>0</v>
      </c>
      <c r="S34" s="14" t="s">
        <v>54</v>
      </c>
    </row>
    <row r="35" spans="1:19" ht="23.25" thickBot="1">
      <c r="A35" s="12" t="s">
        <v>123</v>
      </c>
      <c r="B35" s="18" t="s">
        <v>115</v>
      </c>
      <c r="C35" s="30"/>
      <c r="D35" s="30"/>
      <c r="E35" s="14">
        <v>100</v>
      </c>
      <c r="F35" s="14" t="s">
        <v>8</v>
      </c>
      <c r="G35" s="14"/>
      <c r="H35" s="14"/>
      <c r="I35" s="17"/>
      <c r="J35" s="14"/>
      <c r="K35" s="14">
        <v>1</v>
      </c>
      <c r="L35" s="14"/>
      <c r="M35" s="14"/>
      <c r="N35" s="15">
        <f>SUM(G35:M35)</f>
        <v>1</v>
      </c>
      <c r="O35" s="32"/>
      <c r="P35" s="16">
        <f>O35*N35</f>
        <v>0</v>
      </c>
      <c r="Q35" s="35"/>
      <c r="R35" s="16">
        <f t="shared" si="0"/>
        <v>0</v>
      </c>
      <c r="S35" s="23" t="s">
        <v>116</v>
      </c>
    </row>
    <row r="36" spans="1:19" ht="13.5" thickBot="1">
      <c r="A36" s="12" t="s">
        <v>124</v>
      </c>
      <c r="B36" s="22" t="s">
        <v>114</v>
      </c>
      <c r="C36" s="30"/>
      <c r="D36" s="30"/>
      <c r="E36" s="14">
        <v>100</v>
      </c>
      <c r="F36" s="14" t="s">
        <v>8</v>
      </c>
      <c r="G36" s="14"/>
      <c r="H36" s="14"/>
      <c r="I36" s="17"/>
      <c r="J36" s="14"/>
      <c r="K36" s="14">
        <v>1</v>
      </c>
      <c r="L36" s="14"/>
      <c r="M36" s="14"/>
      <c r="N36" s="15">
        <f>SUM(G36:M36)</f>
        <v>1</v>
      </c>
      <c r="O36" s="32"/>
      <c r="P36" s="16">
        <f>O36*N36</f>
        <v>0</v>
      </c>
      <c r="Q36" s="35"/>
      <c r="R36" s="16">
        <f t="shared" si="0"/>
        <v>0</v>
      </c>
      <c r="S36" s="23" t="s">
        <v>117</v>
      </c>
    </row>
    <row r="37" spans="1:19" ht="34.5" thickBot="1">
      <c r="A37" s="12" t="s">
        <v>125</v>
      </c>
      <c r="B37" s="22" t="s">
        <v>84</v>
      </c>
      <c r="C37" s="30"/>
      <c r="D37" s="30"/>
      <c r="E37" s="14">
        <v>1</v>
      </c>
      <c r="F37" s="14" t="s">
        <v>13</v>
      </c>
      <c r="G37" s="14">
        <v>2</v>
      </c>
      <c r="H37" s="14">
        <v>6</v>
      </c>
      <c r="I37" s="14"/>
      <c r="J37" s="14">
        <v>1</v>
      </c>
      <c r="K37" s="14"/>
      <c r="L37" s="14"/>
      <c r="M37" s="14"/>
      <c r="N37" s="15">
        <v>5</v>
      </c>
      <c r="O37" s="32"/>
      <c r="P37" s="16">
        <f>O37*N37</f>
        <v>0</v>
      </c>
      <c r="Q37" s="35"/>
      <c r="R37" s="16">
        <f t="shared" si="0"/>
        <v>0</v>
      </c>
      <c r="S37" s="14"/>
    </row>
    <row r="38" spans="1:19" ht="23.25" thickBot="1">
      <c r="A38" s="12" t="s">
        <v>126</v>
      </c>
      <c r="B38" s="22" t="s">
        <v>85</v>
      </c>
      <c r="C38" s="30"/>
      <c r="D38" s="30"/>
      <c r="E38" s="14">
        <v>1</v>
      </c>
      <c r="F38" s="14" t="s">
        <v>34</v>
      </c>
      <c r="G38" s="14">
        <v>2</v>
      </c>
      <c r="H38" s="14"/>
      <c r="I38" s="14"/>
      <c r="J38" s="14"/>
      <c r="K38" s="14"/>
      <c r="L38" s="14"/>
      <c r="M38" s="14"/>
      <c r="N38" s="15">
        <v>1</v>
      </c>
      <c r="O38" s="32"/>
      <c r="P38" s="16">
        <f>O38*N38</f>
        <v>0</v>
      </c>
      <c r="Q38" s="35"/>
      <c r="R38" s="16">
        <f t="shared" si="0"/>
        <v>0</v>
      </c>
      <c r="S38" s="14"/>
    </row>
    <row r="39" spans="1:19" ht="13.5" thickBot="1">
      <c r="A39" s="12" t="s">
        <v>127</v>
      </c>
      <c r="B39" s="22" t="s">
        <v>87</v>
      </c>
      <c r="C39" s="30"/>
      <c r="D39" s="30"/>
      <c r="E39" s="14">
        <v>100</v>
      </c>
      <c r="F39" s="14" t="s">
        <v>8</v>
      </c>
      <c r="G39" s="14">
        <v>1</v>
      </c>
      <c r="H39" s="14"/>
      <c r="I39" s="14"/>
      <c r="J39" s="14"/>
      <c r="K39" s="14">
        <v>1</v>
      </c>
      <c r="L39" s="14"/>
      <c r="M39" s="14"/>
      <c r="N39" s="15">
        <v>1</v>
      </c>
      <c r="O39" s="32"/>
      <c r="P39" s="16">
        <f>O39*N39</f>
        <v>0</v>
      </c>
      <c r="Q39" s="35"/>
      <c r="R39" s="16">
        <f t="shared" si="0"/>
        <v>0</v>
      </c>
      <c r="S39" s="17" t="s">
        <v>110</v>
      </c>
    </row>
    <row r="40" spans="1:19" ht="13.5" thickBot="1">
      <c r="A40" s="12" t="s">
        <v>81</v>
      </c>
      <c r="B40" s="22" t="s">
        <v>93</v>
      </c>
      <c r="C40" s="30"/>
      <c r="D40" s="30"/>
      <c r="E40" s="14">
        <v>1</v>
      </c>
      <c r="F40" s="14" t="s">
        <v>21</v>
      </c>
      <c r="G40" s="14">
        <v>1</v>
      </c>
      <c r="H40" s="14"/>
      <c r="I40" s="14"/>
      <c r="J40" s="14"/>
      <c r="K40" s="14"/>
      <c r="L40" s="14"/>
      <c r="M40" s="14"/>
      <c r="N40" s="15">
        <f>SUM(G40:M40)</f>
        <v>1</v>
      </c>
      <c r="O40" s="32"/>
      <c r="P40" s="16">
        <f>O40*N40</f>
        <v>0</v>
      </c>
      <c r="Q40" s="35"/>
      <c r="R40" s="16">
        <f t="shared" si="0"/>
        <v>0</v>
      </c>
      <c r="S40" s="14"/>
    </row>
    <row r="41" spans="1:19" ht="23.25" thickBot="1">
      <c r="A41" s="12" t="s">
        <v>100</v>
      </c>
      <c r="B41" s="22" t="s">
        <v>112</v>
      </c>
      <c r="C41" s="30"/>
      <c r="D41" s="30"/>
      <c r="E41" s="14">
        <v>1</v>
      </c>
      <c r="F41" s="14" t="s">
        <v>21</v>
      </c>
      <c r="G41" s="14">
        <v>2</v>
      </c>
      <c r="H41" s="14"/>
      <c r="I41" s="14"/>
      <c r="J41" s="14"/>
      <c r="K41" s="14"/>
      <c r="L41" s="14"/>
      <c r="M41" s="14"/>
      <c r="N41" s="15">
        <v>1</v>
      </c>
      <c r="O41" s="32"/>
      <c r="P41" s="16">
        <f>O41*N41</f>
        <v>0</v>
      </c>
      <c r="Q41" s="35"/>
      <c r="R41" s="16">
        <f t="shared" si="0"/>
        <v>0</v>
      </c>
      <c r="S41" s="14" t="s">
        <v>113</v>
      </c>
    </row>
    <row r="42" spans="1:19" ht="13.5" thickBot="1">
      <c r="A42" s="12" t="s">
        <v>128</v>
      </c>
      <c r="B42" s="22" t="s">
        <v>111</v>
      </c>
      <c r="C42" s="30"/>
      <c r="D42" s="30"/>
      <c r="E42" s="14">
        <v>100</v>
      </c>
      <c r="F42" s="14" t="s">
        <v>8</v>
      </c>
      <c r="G42" s="14">
        <v>1</v>
      </c>
      <c r="H42" s="14"/>
      <c r="I42" s="14"/>
      <c r="J42" s="14"/>
      <c r="K42" s="14"/>
      <c r="L42" s="14"/>
      <c r="M42" s="14"/>
      <c r="N42" s="15">
        <f>SUM(G42:M42)</f>
        <v>1</v>
      </c>
      <c r="O42" s="32"/>
      <c r="P42" s="16">
        <f>O42*N42</f>
        <v>0</v>
      </c>
      <c r="Q42" s="35"/>
      <c r="R42" s="16">
        <f t="shared" si="0"/>
        <v>0</v>
      </c>
      <c r="S42" s="14"/>
    </row>
    <row r="43" spans="1:19" ht="13.5" thickBot="1">
      <c r="A43" s="12" t="s">
        <v>101</v>
      </c>
      <c r="B43" s="22" t="s">
        <v>94</v>
      </c>
      <c r="C43" s="30"/>
      <c r="D43" s="30"/>
      <c r="E43" s="14">
        <v>25</v>
      </c>
      <c r="F43" s="14" t="s">
        <v>8</v>
      </c>
      <c r="G43" s="14">
        <v>3</v>
      </c>
      <c r="H43" s="14"/>
      <c r="I43" s="14"/>
      <c r="J43" s="14"/>
      <c r="K43" s="14"/>
      <c r="L43" s="14"/>
      <c r="M43" s="14"/>
      <c r="N43" s="15">
        <v>4</v>
      </c>
      <c r="O43" s="32"/>
      <c r="P43" s="16">
        <f>O43*N43</f>
        <v>0</v>
      </c>
      <c r="Q43" s="35"/>
      <c r="R43" s="16">
        <f t="shared" si="0"/>
        <v>0</v>
      </c>
      <c r="S43" s="14"/>
    </row>
    <row r="44" spans="1:19" ht="23.25" thickBot="1">
      <c r="A44" s="12" t="s">
        <v>129</v>
      </c>
      <c r="B44" s="22" t="s">
        <v>95</v>
      </c>
      <c r="C44" s="30"/>
      <c r="D44" s="30"/>
      <c r="E44" s="14">
        <v>1</v>
      </c>
      <c r="F44" s="14" t="s">
        <v>21</v>
      </c>
      <c r="G44" s="14">
        <v>3</v>
      </c>
      <c r="H44" s="14"/>
      <c r="I44" s="14">
        <v>1</v>
      </c>
      <c r="J44" s="14"/>
      <c r="K44" s="14"/>
      <c r="L44" s="14"/>
      <c r="M44" s="14"/>
      <c r="N44" s="15">
        <v>2</v>
      </c>
      <c r="O44" s="32"/>
      <c r="P44" s="16">
        <f>O44*N44</f>
        <v>0</v>
      </c>
      <c r="Q44" s="35"/>
      <c r="R44" s="16">
        <f t="shared" si="0"/>
        <v>0</v>
      </c>
      <c r="S44" s="14"/>
    </row>
    <row r="45" spans="1:19" ht="13.5" thickBot="1">
      <c r="A45" s="12" t="s">
        <v>130</v>
      </c>
      <c r="B45" s="18" t="s">
        <v>118</v>
      </c>
      <c r="C45" s="30"/>
      <c r="D45" s="30"/>
      <c r="E45" s="14">
        <v>500</v>
      </c>
      <c r="F45" s="14" t="s">
        <v>8</v>
      </c>
      <c r="G45" s="14"/>
      <c r="H45" s="14"/>
      <c r="I45" s="14"/>
      <c r="J45" s="14"/>
      <c r="K45" s="14">
        <v>2</v>
      </c>
      <c r="L45" s="14"/>
      <c r="M45" s="14"/>
      <c r="N45" s="15">
        <v>1</v>
      </c>
      <c r="O45" s="32"/>
      <c r="P45" s="16">
        <f>O45*N45</f>
        <v>0</v>
      </c>
      <c r="Q45" s="35"/>
      <c r="R45" s="16">
        <f t="shared" si="0"/>
        <v>0</v>
      </c>
      <c r="S45" s="24">
        <v>0.98</v>
      </c>
    </row>
    <row r="46" spans="1:19" ht="23.25" thickBot="1">
      <c r="A46" s="12" t="s">
        <v>109</v>
      </c>
      <c r="B46" s="22" t="s">
        <v>96</v>
      </c>
      <c r="C46" s="30"/>
      <c r="D46" s="30"/>
      <c r="E46" s="14">
        <v>1</v>
      </c>
      <c r="F46" s="14" t="s">
        <v>34</v>
      </c>
      <c r="G46" s="14"/>
      <c r="H46" s="14">
        <v>2</v>
      </c>
      <c r="I46" s="14"/>
      <c r="J46" s="14"/>
      <c r="K46" s="14"/>
      <c r="L46" s="14"/>
      <c r="M46" s="14"/>
      <c r="N46" s="15">
        <f>SUM(G46:M46)</f>
        <v>2</v>
      </c>
      <c r="O46" s="32"/>
      <c r="P46" s="16">
        <f>O46*N46</f>
        <v>0</v>
      </c>
      <c r="Q46" s="35"/>
      <c r="R46" s="16">
        <f t="shared" si="0"/>
        <v>0</v>
      </c>
      <c r="S46" s="14" t="s">
        <v>97</v>
      </c>
    </row>
    <row r="47" spans="1:19" ht="23.25" thickBot="1">
      <c r="A47" s="12" t="s">
        <v>102</v>
      </c>
      <c r="B47" s="22" t="s">
        <v>98</v>
      </c>
      <c r="C47" s="30"/>
      <c r="D47" s="30"/>
      <c r="E47" s="14">
        <v>500</v>
      </c>
      <c r="F47" s="14" t="s">
        <v>8</v>
      </c>
      <c r="G47" s="14"/>
      <c r="H47" s="14">
        <v>2</v>
      </c>
      <c r="I47" s="14"/>
      <c r="J47" s="14"/>
      <c r="K47" s="14"/>
      <c r="L47" s="14"/>
      <c r="M47" s="14"/>
      <c r="N47" s="15">
        <v>1</v>
      </c>
      <c r="O47" s="32"/>
      <c r="P47" s="16">
        <f>O47*N47</f>
        <v>0</v>
      </c>
      <c r="Q47" s="35"/>
      <c r="R47" s="16">
        <f t="shared" si="0"/>
        <v>0</v>
      </c>
      <c r="S47" s="14" t="s">
        <v>36</v>
      </c>
    </row>
    <row r="48" spans="1:19" ht="23.25" thickBot="1">
      <c r="A48" s="12" t="s">
        <v>103</v>
      </c>
      <c r="B48" s="22" t="s">
        <v>99</v>
      </c>
      <c r="C48" s="30"/>
      <c r="D48" s="30"/>
      <c r="E48" s="14">
        <v>1</v>
      </c>
      <c r="F48" s="14" t="s">
        <v>34</v>
      </c>
      <c r="G48" s="14"/>
      <c r="H48" s="14"/>
      <c r="I48" s="14"/>
      <c r="J48" s="14">
        <v>1</v>
      </c>
      <c r="K48" s="14"/>
      <c r="L48" s="14"/>
      <c r="M48" s="14"/>
      <c r="N48" s="15">
        <f>SUM(G48:M48)</f>
        <v>1</v>
      </c>
      <c r="O48" s="32"/>
      <c r="P48" s="16">
        <f>O48*N48</f>
        <v>0</v>
      </c>
      <c r="Q48" s="35"/>
      <c r="R48" s="16">
        <f t="shared" si="0"/>
        <v>0</v>
      </c>
      <c r="S48" s="14"/>
    </row>
    <row r="49" spans="1:19" ht="23.25" thickBot="1">
      <c r="A49" s="12" t="s">
        <v>82</v>
      </c>
      <c r="B49" s="22" t="s">
        <v>104</v>
      </c>
      <c r="C49" s="30"/>
      <c r="D49" s="30"/>
      <c r="E49" s="14">
        <v>1</v>
      </c>
      <c r="F49" s="14" t="s">
        <v>34</v>
      </c>
      <c r="G49" s="14"/>
      <c r="H49" s="14"/>
      <c r="I49" s="14"/>
      <c r="J49" s="14"/>
      <c r="K49" s="14"/>
      <c r="L49" s="14">
        <v>1</v>
      </c>
      <c r="M49" s="14"/>
      <c r="N49" s="15">
        <f>SUM(G49:M49)</f>
        <v>1</v>
      </c>
      <c r="O49" s="32"/>
      <c r="P49" s="16">
        <f>O49*N49</f>
        <v>0</v>
      </c>
      <c r="Q49" s="35"/>
      <c r="R49" s="16">
        <f t="shared" si="0"/>
        <v>0</v>
      </c>
      <c r="S49" s="14" t="s">
        <v>105</v>
      </c>
    </row>
    <row r="50" spans="1:19" ht="13.5" thickBot="1">
      <c r="A50" s="12" t="s">
        <v>83</v>
      </c>
      <c r="B50" s="22" t="s">
        <v>106</v>
      </c>
      <c r="C50" s="30"/>
      <c r="D50" s="30"/>
      <c r="E50" s="14">
        <v>1</v>
      </c>
      <c r="F50" s="14" t="s">
        <v>21</v>
      </c>
      <c r="G50" s="14"/>
      <c r="H50" s="14"/>
      <c r="I50" s="14"/>
      <c r="J50" s="14"/>
      <c r="K50" s="14"/>
      <c r="L50" s="14">
        <v>1</v>
      </c>
      <c r="M50" s="14"/>
      <c r="N50" s="15">
        <f>SUM(G50:M50)</f>
        <v>1</v>
      </c>
      <c r="O50" s="32"/>
      <c r="P50" s="16">
        <f>O50*N50</f>
        <v>0</v>
      </c>
      <c r="Q50" s="35"/>
      <c r="R50" s="16">
        <f t="shared" si="0"/>
        <v>0</v>
      </c>
      <c r="S50" s="14" t="s">
        <v>15</v>
      </c>
    </row>
    <row r="51" spans="1:19" ht="16.5" thickBot="1">
      <c r="A51" s="25"/>
      <c r="N51" s="36"/>
      <c r="O51" s="26"/>
      <c r="P51" s="27">
        <f>SUM(P9:P50)</f>
        <v>0</v>
      </c>
      <c r="Q51" s="28"/>
      <c r="R51" s="27">
        <f>SUM(R9:R50)</f>
        <v>0</v>
      </c>
      <c r="S51" s="29"/>
    </row>
    <row r="53" spans="2:19" ht="12.75">
      <c r="B53" s="4" t="s">
        <v>131</v>
      </c>
      <c r="S53" s="4"/>
    </row>
  </sheetData>
  <sheetProtection password="CC8B" sheet="1"/>
  <protectedRanges>
    <protectedRange sqref="N52:S70" name="Zakres1_1"/>
  </protectedRanges>
  <mergeCells count="1">
    <mergeCell ref="B1:S4"/>
  </mergeCells>
  <printOptions/>
  <pageMargins left="0.1968503937007874" right="0.29" top="0.55" bottom="0.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POCH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MPAJAK</dc:creator>
  <cp:keywords/>
  <dc:description/>
  <cp:lastModifiedBy>Natalia</cp:lastModifiedBy>
  <cp:lastPrinted>2013-11-22T10:32:43Z</cp:lastPrinted>
  <dcterms:created xsi:type="dcterms:W3CDTF">2010-05-24T07:53:37Z</dcterms:created>
  <dcterms:modified xsi:type="dcterms:W3CDTF">2014-12-04T08:39:19Z</dcterms:modified>
  <cp:category/>
  <cp:version/>
  <cp:contentType/>
  <cp:contentStatus/>
</cp:coreProperties>
</file>